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ντονισμός" sheetId="1" r:id="rId1"/>
  </sheets>
  <definedNames>
    <definedName name="_xlnm.Print_Area" localSheetId="0">'Συντονισμός'!$A$1:$J$24</definedName>
  </definedNames>
  <calcPr fullCalcOnLoad="1"/>
</workbook>
</file>

<file path=xl/sharedStrings.xml><?xml version="1.0" encoding="utf-8"?>
<sst xmlns="http://schemas.openxmlformats.org/spreadsheetml/2006/main" count="30" uniqueCount="20">
  <si>
    <t>ΥΠΟΛΟΓΙΣΜΟΣ ΠΕΡΙΟΧΗΣ ΛΕΙΤΟΥΡΓΙΑΣ ΤΑΛΑΝΤΩΤΗ HF COLPITTS</t>
  </si>
  <si>
    <t>ΚΑΤΑΧΩΡΗΣΗ ΔΕΔΟΜΕΝΩΝ ==&gt;</t>
  </si>
  <si>
    <t>(ΜΟΝΑΔΑ)</t>
  </si>
  <si>
    <t>Πηνίο L</t>
  </si>
  <si>
    <t>uH</t>
  </si>
  <si>
    <t>Μέγιστη Χωρητικότητα Vc</t>
  </si>
  <si>
    <t>pF</t>
  </si>
  <si>
    <t>Ελάχιστη Χωρητικότητα Vc</t>
  </si>
  <si>
    <t>Cpar(παράλληλος)</t>
  </si>
  <si>
    <t>Cser(σειράς)</t>
  </si>
  <si>
    <t>C1</t>
  </si>
  <si>
    <t>C2</t>
  </si>
  <si>
    <t>ΕΝΔΙΑΜΕΣΑ ΑΠΟΤΕΛΕΣΜΑΤΑ ==&gt;</t>
  </si>
  <si>
    <t>Μέγιστη Συνολική Χωρητικότητα</t>
  </si>
  <si>
    <t>Ελάχιστη Συνολική Χωρητικότητα</t>
  </si>
  <si>
    <t>ΤΕΛΙΚΑ ΑΠΟΤΕΛΕΣΜΑΤΑ ==&gt;</t>
  </si>
  <si>
    <t>Κάτω όριο Συχνότητας</t>
  </si>
  <si>
    <t>MHz</t>
  </si>
  <si>
    <t xml:space="preserve">Άνω όριο Συχνότητας </t>
  </si>
  <si>
    <t>Προϋποθέσεις: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</si>
</sst>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8" fillId="3" borderId="0" applyNumberFormat="0" applyBorder="0" applyAlignment="0" applyProtection="0"/>
    <xf numFmtId="164" fontId="9" fillId="2" borderId="0" applyNumberFormat="0" applyBorder="0" applyAlignment="0" applyProtection="0"/>
    <xf numFmtId="164" fontId="10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5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6" borderId="0" applyNumberFormat="0" applyBorder="0" applyAlignment="0" applyProtection="0"/>
    <xf numFmtId="164" fontId="13" fillId="7" borderId="0" applyNumberFormat="0" applyBorder="0" applyAlignment="0" applyProtection="0"/>
    <xf numFmtId="164" fontId="12" fillId="8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4" fontId="17" fillId="0" borderId="0" xfId="0" applyFont="1" applyAlignment="1">
      <alignment horizontal="center"/>
    </xf>
    <xf numFmtId="164" fontId="0" fillId="9" borderId="2" xfId="0" applyFont="1" applyFill="1" applyBorder="1" applyAlignment="1" applyProtection="1">
      <alignment horizontal="center"/>
      <protection/>
    </xf>
    <xf numFmtId="164" fontId="0" fillId="3" borderId="2" xfId="0" applyFill="1" applyBorder="1" applyAlignment="1" applyProtection="1">
      <alignment/>
      <protection locked="0"/>
    </xf>
    <xf numFmtId="164" fontId="0" fillId="3" borderId="2" xfId="0" applyFont="1" applyFill="1" applyBorder="1" applyAlignment="1">
      <alignment horizontal="center"/>
    </xf>
    <xf numFmtId="164" fontId="0" fillId="0" borderId="0" xfId="0" applyAlignment="1" applyProtection="1">
      <alignment/>
      <protection/>
    </xf>
    <xf numFmtId="164" fontId="15" fillId="0" borderId="0" xfId="0" applyFont="1" applyAlignment="1" applyProtection="1">
      <alignment horizontal="right"/>
      <protection/>
    </xf>
    <xf numFmtId="164" fontId="17" fillId="0" borderId="0" xfId="0" applyFont="1" applyAlignment="1" applyProtection="1">
      <alignment horizontal="center"/>
      <protection/>
    </xf>
    <xf numFmtId="164" fontId="18" fillId="0" borderId="3" xfId="0" applyFont="1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/>
    </xf>
    <xf numFmtId="164" fontId="0" fillId="0" borderId="3" xfId="0" applyFont="1" applyBorder="1" applyAlignment="1" applyProtection="1">
      <alignment horizontal="center"/>
      <protection/>
    </xf>
    <xf numFmtId="164" fontId="19" fillId="0" borderId="0" xfId="0" applyFont="1" applyAlignment="1" applyProtection="1">
      <alignment/>
      <protection/>
    </xf>
    <xf numFmtId="164" fontId="16" fillId="0" borderId="0" xfId="0" applyFont="1" applyAlignment="1" applyProtection="1">
      <alignment horizontal="right"/>
      <protection/>
    </xf>
    <xf numFmtId="164" fontId="0" fillId="10" borderId="2" xfId="0" applyFont="1" applyFill="1" applyBorder="1" applyAlignment="1" applyProtection="1">
      <alignment/>
      <protection/>
    </xf>
    <xf numFmtId="166" fontId="0" fillId="11" borderId="2" xfId="0" applyNumberFormat="1" applyFill="1" applyBorder="1" applyAlignment="1" applyProtection="1">
      <alignment/>
      <protection/>
    </xf>
    <xf numFmtId="166" fontId="0" fillId="11" borderId="2" xfId="0" applyNumberFormat="1" applyFont="1" applyFill="1" applyBorder="1" applyAlignment="1" applyProtection="1">
      <alignment horizontal="center"/>
      <protection/>
    </xf>
    <xf numFmtId="164" fontId="16" fillId="0" borderId="0" xfId="0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B75B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D4711A"/>
      <rgbColor rgb="00666699"/>
      <rgbColor rgb="00969696"/>
      <rgbColor rgb="00003366"/>
      <rgbColor rgb="00339966"/>
      <rgbColor rgb="00003300"/>
      <rgbColor rgb="004A4A4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123825</xdr:rowOff>
    </xdr:from>
    <xdr:to>
      <xdr:col>3</xdr:col>
      <xdr:colOff>542925</xdr:colOff>
      <xdr:row>23</xdr:row>
      <xdr:rowOff>76200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9525" y="3752850"/>
          <a:ext cx="3200400" cy="7143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Σημείωση:
Ο υπολογισμός δεν λαμβάνει υπ’ όψιν του τις παρασιτικές χωρητικότητες, ούτε την χωρητικότητα εισόδου του τρανζίστορ που είναι μικρή
.
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47625</xdr:rowOff>
    </xdr:from>
    <xdr:to>
      <xdr:col>8</xdr:col>
      <xdr:colOff>85725</xdr:colOff>
      <xdr:row>18</xdr:row>
      <xdr:rowOff>180975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38150"/>
          <a:ext cx="5343525" cy="3181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609600</xdr:colOff>
      <xdr:row>19</xdr:row>
      <xdr:rowOff>161925</xdr:rowOff>
    </xdr:from>
    <xdr:to>
      <xdr:col>8</xdr:col>
      <xdr:colOff>552450</xdr:colOff>
      <xdr:row>22</xdr:row>
      <xdr:rowOff>161925</xdr:rowOff>
    </xdr:to>
    <xdr:sp fLocksText="0">
      <xdr:nvSpPr>
        <xdr:cNvPr id="3" name="TextBox 1"/>
        <xdr:cNvSpPr txBox="1">
          <a:spLocks noChangeArrowheads="1"/>
        </xdr:cNvSpPr>
      </xdr:nvSpPr>
      <xdr:spPr>
        <a:xfrm>
          <a:off x="3276600" y="3790950"/>
          <a:ext cx="55340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Ας μην θεωρήσουμε ότι η ελάχιστη τιμή του Μεταβλητου Πυκνωτή είναι μηδέν. Υπάρχει πάντα κάποια παρασιτική χωρητικότητα. Αν όμως δεν έχουμε ένα καπασιτόμετρο για να μετρήσουμε τον πυκνωτή, η υποθετική τιμή 1pF σαν σημείο εκκίνησης είναι καλή.
2. Οι C1 και C2 αποτελούν το δίκτυο ανατροφοδότησης (feedback). Η δραστική αλλαγή των τιμών των δύο αυτών πυκνωτών μπορεί να κάνει το κύκλωμα να μην ξεκινά ταλάντωση.  Οι δύο πυκνωτές θα πρέπει να έχουν περίπου ίσες τιμές χωρητικότητας.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4" sqref="B4"/>
    </sheetView>
  </sheetViews>
  <sheetFormatPr defaultColWidth="8.00390625" defaultRowHeight="15"/>
  <cols>
    <col min="1" max="1" width="24.421875" style="0" customWidth="1"/>
    <col min="2" max="2" width="8.140625" style="0" customWidth="1"/>
    <col min="3" max="3" width="7.421875" style="0" customWidth="1"/>
    <col min="4" max="4" width="20.7109375" style="0" customWidth="1"/>
    <col min="5" max="5" width="16.140625" style="0" customWidth="1"/>
    <col min="6" max="7" width="9.00390625" style="0" customWidth="1"/>
    <col min="8" max="8" width="29.00390625" style="0" customWidth="1"/>
    <col min="9" max="16384" width="9.00390625" style="0" customWidth="1"/>
  </cols>
  <sheetData>
    <row r="1" spans="1:3" ht="15.75">
      <c r="A1" s="1" t="s">
        <v>0</v>
      </c>
      <c r="C1" s="2"/>
    </row>
    <row r="2" spans="1:3" ht="15">
      <c r="A2" s="3"/>
      <c r="C2" s="2"/>
    </row>
    <row r="3" spans="1:3" ht="15">
      <c r="A3" s="3" t="s">
        <v>1</v>
      </c>
      <c r="C3" s="4" t="s">
        <v>2</v>
      </c>
    </row>
    <row r="4" spans="1:3" ht="15">
      <c r="A4" s="5" t="s">
        <v>3</v>
      </c>
      <c r="B4" s="6">
        <v>1.4</v>
      </c>
      <c r="C4" s="7" t="s">
        <v>4</v>
      </c>
    </row>
    <row r="5" spans="1:3" ht="15">
      <c r="A5" s="5" t="s">
        <v>5</v>
      </c>
      <c r="B5" s="6">
        <v>20</v>
      </c>
      <c r="C5" s="7" t="s">
        <v>6</v>
      </c>
    </row>
    <row r="6" spans="1:3" ht="15">
      <c r="A6" s="5" t="s">
        <v>7</v>
      </c>
      <c r="B6" s="6">
        <v>3</v>
      </c>
      <c r="C6" s="7" t="s">
        <v>6</v>
      </c>
    </row>
    <row r="7" spans="1:3" ht="15">
      <c r="A7" s="5" t="s">
        <v>8</v>
      </c>
      <c r="B7" s="6">
        <v>47</v>
      </c>
      <c r="C7" s="7" t="s">
        <v>6</v>
      </c>
    </row>
    <row r="8" spans="1:3" ht="15">
      <c r="A8" s="5" t="s">
        <v>9</v>
      </c>
      <c r="B8" s="6">
        <v>33</v>
      </c>
      <c r="C8" s="7" t="s">
        <v>6</v>
      </c>
    </row>
    <row r="9" spans="1:3" ht="15">
      <c r="A9" s="5" t="s">
        <v>10</v>
      </c>
      <c r="B9" s="6">
        <v>220</v>
      </c>
      <c r="C9" s="7" t="s">
        <v>6</v>
      </c>
    </row>
    <row r="10" spans="1:3" ht="15">
      <c r="A10" s="5" t="s">
        <v>11</v>
      </c>
      <c r="B10" s="6">
        <v>220</v>
      </c>
      <c r="C10" s="7" t="s">
        <v>6</v>
      </c>
    </row>
    <row r="11" ht="15">
      <c r="A11" s="8"/>
    </row>
    <row r="12" spans="1:3" ht="15">
      <c r="A12" s="9" t="s">
        <v>12</v>
      </c>
      <c r="B12" s="8"/>
      <c r="C12" s="10" t="s">
        <v>2</v>
      </c>
    </row>
    <row r="13" spans="1:3" ht="15">
      <c r="A13" s="11" t="s">
        <v>13</v>
      </c>
      <c r="B13" s="12">
        <f>(B5+B7+(1/(1/B8+1/B9+1/B10)))/1</f>
        <v>92.3846153846154</v>
      </c>
      <c r="C13" s="13" t="s">
        <v>6</v>
      </c>
    </row>
    <row r="14" spans="1:3" ht="15">
      <c r="A14" s="11" t="s">
        <v>14</v>
      </c>
      <c r="B14" s="12">
        <f>(B6+B7+(1/(1/B8+1/B9+1/B10)))/1</f>
        <v>75.3846153846154</v>
      </c>
      <c r="C14" s="13" t="s">
        <v>6</v>
      </c>
    </row>
    <row r="15" spans="1:3" ht="15">
      <c r="A15" s="14">
        <f>B4/1000000</f>
        <v>1.4E-06</v>
      </c>
      <c r="B15" s="8"/>
      <c r="C15" s="8"/>
    </row>
    <row r="16" spans="1:3" ht="15">
      <c r="A16" s="15" t="s">
        <v>15</v>
      </c>
      <c r="B16" s="8"/>
      <c r="C16" s="10" t="s">
        <v>2</v>
      </c>
    </row>
    <row r="17" spans="1:3" ht="15">
      <c r="A17" s="16" t="s">
        <v>16</v>
      </c>
      <c r="B17" s="17">
        <f>(1/(2*PI()*SQRT(B13*A15)))/1</f>
        <v>13.9944645473462</v>
      </c>
      <c r="C17" s="18" t="s">
        <v>17</v>
      </c>
    </row>
    <row r="18" spans="1:3" ht="15">
      <c r="A18" s="16" t="s">
        <v>18</v>
      </c>
      <c r="B18" s="17">
        <f>(1/(2*PI()*SQRT(B14*A15)))/1</f>
        <v>15.492259113739</v>
      </c>
      <c r="C18" s="18" t="s">
        <v>17</v>
      </c>
    </row>
    <row r="19" spans="1:3" ht="15">
      <c r="A19" s="8"/>
      <c r="B19" s="8"/>
      <c r="C19" s="8"/>
    </row>
    <row r="20" ht="15">
      <c r="E20" s="19" t="s">
        <v>19</v>
      </c>
    </row>
  </sheetData>
  <sheetProtection sheet="1" select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/>
  <cp:lastPrinted>2014-04-11T15:21:56Z</cp:lastPrinted>
  <dcterms:created xsi:type="dcterms:W3CDTF">2014-03-29T05:12:57Z</dcterms:created>
  <dcterms:modified xsi:type="dcterms:W3CDTF">2019-11-29T15:06:36Z</dcterms:modified>
  <cp:category/>
  <cp:version/>
  <cp:contentType/>
  <cp:contentStatus/>
  <cp:revision>19</cp:revision>
</cp:coreProperties>
</file>